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0" yWindow="0" windowWidth="19200" windowHeight="16200" activeTab="1"/>
  </bookViews>
  <sheets>
    <sheet name="User acceptance" sheetId="1" r:id="rId1"/>
    <sheet name="Interoperability" sheetId="2" r:id="rId2"/>
    <sheet name="Not evaluated" sheetId="3" r:id="rId3"/>
  </sheets>
  <definedNames/>
  <calcPr fullCalcOnLoad="1"/>
</workbook>
</file>

<file path=xl/sharedStrings.xml><?xml version="1.0" encoding="utf-8"?>
<sst xmlns="http://schemas.openxmlformats.org/spreadsheetml/2006/main" count="124" uniqueCount="69">
  <si>
    <t>Do you provide any API for integrating your system into others?</t>
  </si>
  <si>
    <t>Do you publish your code as open source?</t>
  </si>
  <si>
    <t xml:space="preserve">   Any code documentation (like javadoc) ?</t>
  </si>
  <si>
    <t xml:space="preserve">   Any tutorial?</t>
  </si>
  <si>
    <t xml:space="preserve">   Any sample application ?</t>
  </si>
  <si>
    <t>Testing and configuration</t>
  </si>
  <si>
    <t>Do you provide any tool for configuring/calibrating your system?</t>
  </si>
  <si>
    <t>Do you provide any tool for testing/monitoring the system?</t>
  </si>
  <si>
    <t xml:space="preserve">   Is the tool graphical, easy to be used?</t>
  </si>
  <si>
    <t>Portability</t>
  </si>
  <si>
    <t>On which operating systems does your system run on?</t>
  </si>
  <si>
    <t xml:space="preserve">   Windows?</t>
  </si>
  <si>
    <t xml:space="preserve">   Unix/linux?</t>
  </si>
  <si>
    <t xml:space="preserve">   MacOS?</t>
  </si>
  <si>
    <t>Do you know of any incompatibility of your SW with others?</t>
  </si>
  <si>
    <t>HW</t>
  </si>
  <si>
    <t>Value</t>
  </si>
  <si>
    <t>Answer (yes/no/NA)</t>
  </si>
  <si>
    <t>Weight (1-5)</t>
  </si>
  <si>
    <t>Do you provide any written documentation for this API?</t>
  </si>
  <si>
    <t>no</t>
  </si>
  <si>
    <t>TOTAL</t>
  </si>
  <si>
    <t>TOTAL NORMALIZED</t>
  </si>
  <si>
    <t>TOTAL SCORING</t>
  </si>
  <si>
    <t xml:space="preserve">   Others?</t>
  </si>
  <si>
    <t>Environment</t>
  </si>
  <si>
    <t>Is your installation well hidden in the house?</t>
  </si>
  <si>
    <t>Does your system use video cameras?</t>
  </si>
  <si>
    <t>Maintenance</t>
  </si>
  <si>
    <t>Does the user need to re-calibrate the system?</t>
  </si>
  <si>
    <t>Does your installation need considerably more cabling than a typical Home PC installation (including for example printer, scanner, phone connector etc.)?</t>
  </si>
  <si>
    <t>Do you use any well known application-level protocol which would allow an external system to plug into the system without requiring any further specification about the protocol? (e.g. SOAP, XML-RPC, DPWS, BUT NOT TCP/IP, Ethernet)</t>
  </si>
  <si>
    <t>Can any part of your system be substituted by another commercially available one WITHOUT ANY modification on the HW and/or the firmware?</t>
  </si>
  <si>
    <t>Is your firmware publicly available?</t>
  </si>
  <si>
    <t>Do you publish your firmware as opensource?</t>
  </si>
  <si>
    <t>Can part of your code be substituted by another existing one (that you know of)? [e.g. toher existing libraries, modules that can be easily plugged to substitute yours]</t>
  </si>
  <si>
    <t>Interoperability</t>
  </si>
  <si>
    <t xml:space="preserve">   Android?</t>
  </si>
  <si>
    <t xml:space="preserve">   iOS?</t>
  </si>
  <si>
    <t>Does the user need to replace/charge batteries?</t>
  </si>
  <si>
    <t>Is your system scalable for multiuser?</t>
  </si>
  <si>
    <t>How much does it cost (hard+soft)?</t>
  </si>
  <si>
    <t>Is it easy to notice if it is broken or malfunctioning?</t>
  </si>
  <si>
    <t>Does one have to configure it?</t>
  </si>
  <si>
    <t>Can you use your system during a shower?</t>
  </si>
  <si>
    <t>Recharge time (in hours)</t>
  </si>
  <si>
    <t>Allows your system to notify the activities to a remote server in real time?</t>
  </si>
  <si>
    <t>Is your system useful if there are more than one user in the house?</t>
  </si>
  <si>
    <t>If you change or include furniture, must your system be recalibrated?</t>
  </si>
  <si>
    <t>Usability</t>
  </si>
  <si>
    <t xml:space="preserve">   Does the user need to re-calibrate the system in less than one month?</t>
  </si>
  <si>
    <t>Which is the recharge rate of your ARS (hours without recharge of any of your components)</t>
  </si>
  <si>
    <t>Other features</t>
  </si>
  <si>
    <t>(0-5)[5-10)[10-15)[15-20)[20-inf)</t>
  </si>
  <si>
    <t>(0-1)[1-2)[2-3)[3-4)[4-inf)</t>
  </si>
  <si>
    <t>Is this device/tag completely hidden?</t>
  </si>
  <si>
    <t>Does your system need the user to bring some on-body sensors/tag with him all the time?</t>
  </si>
  <si>
    <t xml:space="preserve">    Is it easy to wear/put and take them off</t>
  </si>
  <si>
    <t xml:space="preserve">    Is it easy to keep during normal domestic activities?</t>
  </si>
  <si>
    <t xml:space="preserve">    Is it easy to keep during night sleeping?</t>
  </si>
  <si>
    <t xml:space="preserve">    Can it be moved without inconvenience?</t>
  </si>
  <si>
    <t xml:space="preserve">    Is it washable?</t>
  </si>
  <si>
    <t>How does it look from the others (looks nothing is attached, fashionable or smart)? </t>
  </si>
  <si>
    <t>Is it the wearable device big?</t>
  </si>
  <si>
    <t>Subjective</t>
  </si>
  <si>
    <t>Subjective (cm3, cm2,cm?)</t>
  </si>
  <si>
    <t>yes</t>
  </si>
  <si>
    <t>middle</t>
  </si>
  <si>
    <t>1000000 yens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</si>
</sst>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3"/>
      <color indexed="8"/>
      <name val="Arial"/>
      <family val="2"/>
    </font>
    <font>
      <b/>
      <sz val="11"/>
      <name val="Calibri"/>
      <family val="0"/>
    </font>
    <font>
      <sz val="11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3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6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H2" sqref="H2"/>
    </sheetView>
  </sheetViews>
  <sheetFormatPr defaultColWidth="11.421875" defaultRowHeight="15"/>
  <cols>
    <col min="1" max="1" width="44.7109375" style="1" customWidth="1"/>
    <col min="2" max="2" width="16.421875" style="0" customWidth="1"/>
    <col min="3" max="3" width="25.7109375" style="0" bestFit="1" customWidth="1"/>
    <col min="4" max="4" width="8.421875" style="0" customWidth="1"/>
  </cols>
  <sheetData>
    <row r="1" spans="2:8" ht="13.5">
      <c r="B1" t="s">
        <v>18</v>
      </c>
      <c r="C1" t="s">
        <v>17</v>
      </c>
      <c r="D1" t="s">
        <v>16</v>
      </c>
      <c r="H1" t="s">
        <v>23</v>
      </c>
    </row>
    <row r="2" spans="1:8" ht="13.5">
      <c r="A2" s="2" t="s">
        <v>49</v>
      </c>
      <c r="H2">
        <f>AVERAGE(D13,D21,D38,D32)</f>
        <v>0.5438026885395307</v>
      </c>
    </row>
    <row r="3" spans="1:4" ht="27.75">
      <c r="A3" s="1" t="s">
        <v>56</v>
      </c>
      <c r="B3">
        <v>3</v>
      </c>
      <c r="C3" t="s">
        <v>20</v>
      </c>
      <c r="D3">
        <f>IF(C3="no",$B3,IF(C3="yes",0,$B3))</f>
        <v>3</v>
      </c>
    </row>
    <row r="4" spans="1:4" ht="13.5">
      <c r="A4" s="1" t="s">
        <v>60</v>
      </c>
      <c r="B4">
        <v>2</v>
      </c>
      <c r="C4" t="s">
        <v>66</v>
      </c>
      <c r="D4">
        <f>IF(C4="yes",$B4,IF(C4="no",0,$B4))</f>
        <v>2</v>
      </c>
    </row>
    <row r="5" spans="1:4" ht="13.5">
      <c r="A5" s="1" t="s">
        <v>57</v>
      </c>
      <c r="B5">
        <v>5</v>
      </c>
      <c r="C5" t="s">
        <v>66</v>
      </c>
      <c r="D5">
        <f>IF(C5="yes",$B5,IF(C5="no",0,$B5))</f>
        <v>5</v>
      </c>
    </row>
    <row r="6" spans="1:4" ht="13.5">
      <c r="A6" s="1" t="s">
        <v>58</v>
      </c>
      <c r="B6">
        <v>5</v>
      </c>
      <c r="D6">
        <f>IF(C6="yes",$B6,IF(C6="no",0,$B6))</f>
        <v>5</v>
      </c>
    </row>
    <row r="7" spans="1:4" ht="13.5">
      <c r="A7" s="1" t="s">
        <v>59</v>
      </c>
      <c r="B7">
        <v>5</v>
      </c>
      <c r="D7">
        <f>IF(C7="yes",$B7,IF(C7="no",0,$B7))</f>
        <v>5</v>
      </c>
    </row>
    <row r="8" spans="1:4" ht="13.5">
      <c r="A8" s="1" t="s">
        <v>61</v>
      </c>
      <c r="B8">
        <v>5</v>
      </c>
      <c r="D8">
        <f>IF(C8="yes",$B8,IF(C8="no",0,$B8))</f>
        <v>5</v>
      </c>
    </row>
    <row r="9" spans="1:4" ht="13.5">
      <c r="A9" s="1" t="s">
        <v>44</v>
      </c>
      <c r="B9">
        <v>5</v>
      </c>
      <c r="C9" t="s">
        <v>20</v>
      </c>
      <c r="D9">
        <f>IF(C9="yes",$B9,IF(C9="no",0,$B9))</f>
        <v>0</v>
      </c>
    </row>
    <row r="10" spans="1:4" ht="13.5">
      <c r="A10" s="1" t="s">
        <v>27</v>
      </c>
      <c r="B10">
        <v>3</v>
      </c>
      <c r="C10" t="s">
        <v>66</v>
      </c>
      <c r="D10">
        <f>IF(C10="no",$B10,IF(C10="yes",0,$B10))</f>
        <v>0</v>
      </c>
    </row>
    <row r="11" spans="1:4" ht="13.5">
      <c r="A11" s="1" t="s">
        <v>55</v>
      </c>
      <c r="B11">
        <v>5</v>
      </c>
      <c r="C11" t="s">
        <v>20</v>
      </c>
      <c r="D11">
        <f>IF(C11="yes",$B11,IF(C11="no",0,$B11))</f>
        <v>0</v>
      </c>
    </row>
    <row r="12" spans="1:4" ht="13.5">
      <c r="A12" s="1" t="s">
        <v>21</v>
      </c>
      <c r="B12">
        <f>SUM(B3:B11)</f>
        <v>38</v>
      </c>
      <c r="D12">
        <f>SUM(D3:D11)</f>
        <v>25</v>
      </c>
    </row>
    <row r="13" spans="1:4" ht="13.5">
      <c r="A13" s="1" t="s">
        <v>22</v>
      </c>
      <c r="D13">
        <f>D12/B12</f>
        <v>0.6578947368421053</v>
      </c>
    </row>
    <row r="15" ht="13.5">
      <c r="A15" s="2" t="s">
        <v>25</v>
      </c>
    </row>
    <row r="16" spans="1:4" ht="13.5">
      <c r="A16" s="1" t="s">
        <v>26</v>
      </c>
      <c r="B16">
        <v>5</v>
      </c>
      <c r="C16" t="s">
        <v>20</v>
      </c>
      <c r="D16">
        <f>IF(C16="yes",$B16,IF(C16="no",0,$B16))</f>
        <v>0</v>
      </c>
    </row>
    <row r="17" spans="1:4" ht="42">
      <c r="A17" s="1" t="s">
        <v>30</v>
      </c>
      <c r="B17">
        <v>4</v>
      </c>
      <c r="C17" t="s">
        <v>20</v>
      </c>
      <c r="D17">
        <f>IF(C17="no",$B17,IF(C17="yes",0,$B17))</f>
        <v>4</v>
      </c>
    </row>
    <row r="18" spans="1:4" ht="27.75">
      <c r="A18" s="1" t="s">
        <v>47</v>
      </c>
      <c r="B18">
        <v>5</v>
      </c>
      <c r="C18" t="s">
        <v>66</v>
      </c>
      <c r="D18">
        <f>IF(C18="yes",$B18,IF(C18="no",0,$B18))</f>
        <v>5</v>
      </c>
    </row>
    <row r="19" spans="1:4" ht="27.75">
      <c r="A19" s="1" t="s">
        <v>48</v>
      </c>
      <c r="B19">
        <v>4</v>
      </c>
      <c r="C19" t="s">
        <v>66</v>
      </c>
      <c r="D19">
        <f>IF(C19="no",$B19,IF(C19="yes",0,$B19))</f>
        <v>0</v>
      </c>
    </row>
    <row r="20" spans="1:4" ht="13.5">
      <c r="A20" s="1" t="s">
        <v>21</v>
      </c>
      <c r="B20">
        <f>SUM(B16:B19)</f>
        <v>18</v>
      </c>
      <c r="D20">
        <f>SUM(D16:D19)</f>
        <v>9</v>
      </c>
    </row>
    <row r="21" spans="1:4" ht="13.5">
      <c r="A21" s="1" t="s">
        <v>22</v>
      </c>
      <c r="D21">
        <f>D20/B20</f>
        <v>0.5</v>
      </c>
    </row>
    <row r="23" ht="13.5">
      <c r="A23" s="4" t="s">
        <v>28</v>
      </c>
    </row>
    <row r="24" spans="1:4" ht="13.5">
      <c r="A24" s="5" t="s">
        <v>39</v>
      </c>
      <c r="B24">
        <v>4</v>
      </c>
      <c r="C24" t="s">
        <v>66</v>
      </c>
      <c r="D24">
        <f>IF(C24="no",$B24,IF(C24="yes",0,$B24))</f>
        <v>0</v>
      </c>
    </row>
    <row r="25" spans="1:4" ht="13.5">
      <c r="A25" s="1" t="s">
        <v>29</v>
      </c>
      <c r="B25">
        <v>5</v>
      </c>
      <c r="C25" t="s">
        <v>20</v>
      </c>
      <c r="D25">
        <f>IF(C25="no",$B25,IF(C25="yes",0,$B25))</f>
        <v>5</v>
      </c>
    </row>
    <row r="26" spans="1:4" ht="27.75">
      <c r="A26" s="1" t="s">
        <v>50</v>
      </c>
      <c r="B26">
        <v>5</v>
      </c>
      <c r="C26" t="s">
        <v>20</v>
      </c>
      <c r="D26">
        <f>IF(C26="no",$B26,IF(C26="yes",0,$B26))</f>
        <v>5</v>
      </c>
    </row>
    <row r="27" spans="1:4" ht="13.5">
      <c r="A27" s="1" t="s">
        <v>42</v>
      </c>
      <c r="B27">
        <v>5</v>
      </c>
      <c r="C27" t="s">
        <v>20</v>
      </c>
      <c r="D27">
        <f>IF(C27="yes",$B27,IF(C27="no",0,$B27))</f>
        <v>0</v>
      </c>
    </row>
    <row r="28" spans="1:4" ht="13.5">
      <c r="A28" s="1" t="s">
        <v>43</v>
      </c>
      <c r="B28">
        <v>5</v>
      </c>
      <c r="C28" t="s">
        <v>66</v>
      </c>
      <c r="D28">
        <f>IF(C28="no",$B28,IF(C28="yes",0,$B28))</f>
        <v>0</v>
      </c>
    </row>
    <row r="29" spans="1:5" ht="27.75">
      <c r="A29" s="1" t="s">
        <v>51</v>
      </c>
      <c r="B29">
        <v>5</v>
      </c>
      <c r="C29">
        <v>2</v>
      </c>
      <c r="D29">
        <f>IF(C29&lt;5,0,IF(C29&lt;10,2,IF(C29&lt;15,3,IF(C29&lt;20,4,5))))</f>
        <v>0</v>
      </c>
      <c r="E29" t="s">
        <v>53</v>
      </c>
    </row>
    <row r="30" spans="1:5" ht="13.5">
      <c r="A30" s="1" t="s">
        <v>45</v>
      </c>
      <c r="B30">
        <v>4</v>
      </c>
      <c r="C30">
        <v>4</v>
      </c>
      <c r="D30">
        <f>IF(C30&lt;1,4,IF(C30&lt;2,3,IF(C30&lt;3,2,IF(C30&lt;4,1,0))))</f>
        <v>0</v>
      </c>
      <c r="E30" t="s">
        <v>54</v>
      </c>
    </row>
    <row r="31" spans="1:4" ht="13.5">
      <c r="A31" s="1" t="s">
        <v>21</v>
      </c>
      <c r="B31">
        <f>SUM(B24:B30)</f>
        <v>33</v>
      </c>
      <c r="D31">
        <f>SUM(D24:D30)</f>
        <v>10</v>
      </c>
    </row>
    <row r="32" spans="1:4" ht="13.5">
      <c r="A32" s="1" t="s">
        <v>22</v>
      </c>
      <c r="D32">
        <f>D31/B31</f>
        <v>0.30303030303030304</v>
      </c>
    </row>
    <row r="34" ht="13.5">
      <c r="A34" s="2" t="s">
        <v>52</v>
      </c>
    </row>
    <row r="35" spans="1:4" ht="27.75">
      <c r="A35" s="1" t="s">
        <v>46</v>
      </c>
      <c r="B35">
        <v>5</v>
      </c>
      <c r="C35" t="s">
        <v>66</v>
      </c>
      <c r="D35">
        <f>IF(C35="yes",$B35,IF(C35="no",0,$B35))</f>
        <v>5</v>
      </c>
    </row>
    <row r="36" spans="1:4" ht="13.5">
      <c r="A36" s="1" t="s">
        <v>40</v>
      </c>
      <c r="B36">
        <v>2</v>
      </c>
      <c r="C36" t="s">
        <v>20</v>
      </c>
      <c r="D36">
        <f>IF(C36="yes",$B36,IF(C36="no",0,$B36))</f>
        <v>0</v>
      </c>
    </row>
    <row r="37" spans="1:4" ht="13.5">
      <c r="A37" s="1" t="s">
        <v>21</v>
      </c>
      <c r="B37">
        <f>SUM(B35:B36)</f>
        <v>7</v>
      </c>
      <c r="D37">
        <f>SUM(D35:D36)</f>
        <v>5</v>
      </c>
    </row>
    <row r="38" spans="1:4" ht="13.5">
      <c r="A38" s="1" t="s">
        <v>22</v>
      </c>
      <c r="D38">
        <f>D37/B37</f>
        <v>0.7142857142857143</v>
      </c>
    </row>
    <row r="60" ht="15.75">
      <c r="A60" s="3"/>
    </row>
    <row r="63" ht="15.75">
      <c r="A63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H2" sqref="H2"/>
    </sheetView>
  </sheetViews>
  <sheetFormatPr defaultColWidth="11.421875" defaultRowHeight="15"/>
  <cols>
    <col min="1" max="1" width="57.421875" style="1" customWidth="1"/>
    <col min="2" max="2" width="13.8515625" style="0" customWidth="1"/>
    <col min="3" max="3" width="20.140625" style="0" customWidth="1"/>
    <col min="4" max="4" width="9.140625" style="0" customWidth="1"/>
    <col min="6" max="6" width="7.7109375" style="0" customWidth="1"/>
    <col min="7" max="7" width="8.7109375" style="0" customWidth="1"/>
    <col min="8" max="8" width="15.28125" style="0" customWidth="1"/>
  </cols>
  <sheetData>
    <row r="1" spans="2:8" ht="13.5">
      <c r="B1" t="s">
        <v>18</v>
      </c>
      <c r="C1" t="s">
        <v>17</v>
      </c>
      <c r="D1" t="s">
        <v>16</v>
      </c>
      <c r="H1" t="s">
        <v>23</v>
      </c>
    </row>
    <row r="2" spans="1:8" ht="13.5">
      <c r="A2" s="2" t="s">
        <v>36</v>
      </c>
      <c r="H2">
        <f>AVERAGE(D12,D21,D35,D43)</f>
        <v>0.22379032258064516</v>
      </c>
    </row>
    <row r="3" spans="1:4" ht="13.5">
      <c r="A3" s="1" t="s">
        <v>0</v>
      </c>
      <c r="B3">
        <v>5</v>
      </c>
      <c r="C3" t="s">
        <v>67</v>
      </c>
      <c r="D3">
        <v>2.5</v>
      </c>
    </row>
    <row r="4" spans="1:4" ht="13.5">
      <c r="A4" s="1" t="s">
        <v>19</v>
      </c>
      <c r="B4">
        <v>4</v>
      </c>
      <c r="C4" t="s">
        <v>20</v>
      </c>
      <c r="D4">
        <f aca="true" t="shared" si="0" ref="D4:D9">IF(C4="yes",$B4,IF(C4="no",0,$B4))</f>
        <v>0</v>
      </c>
    </row>
    <row r="5" spans="1:4" ht="13.5">
      <c r="A5" s="1" t="s">
        <v>2</v>
      </c>
      <c r="B5">
        <v>3</v>
      </c>
      <c r="C5" t="s">
        <v>20</v>
      </c>
      <c r="D5">
        <f t="shared" si="0"/>
        <v>0</v>
      </c>
    </row>
    <row r="6" spans="1:4" ht="13.5">
      <c r="A6" s="1" t="s">
        <v>3</v>
      </c>
      <c r="B6">
        <v>5</v>
      </c>
      <c r="C6" t="s">
        <v>20</v>
      </c>
      <c r="D6">
        <f t="shared" si="0"/>
        <v>0</v>
      </c>
    </row>
    <row r="7" spans="1:4" ht="13.5">
      <c r="A7" s="1" t="s">
        <v>4</v>
      </c>
      <c r="B7">
        <v>4</v>
      </c>
      <c r="C7" t="s">
        <v>67</v>
      </c>
      <c r="D7">
        <v>2</v>
      </c>
    </row>
    <row r="8" spans="1:4" ht="13.5">
      <c r="A8" s="1" t="s">
        <v>1</v>
      </c>
      <c r="B8">
        <v>5</v>
      </c>
      <c r="C8" t="s">
        <v>20</v>
      </c>
      <c r="D8">
        <f t="shared" si="0"/>
        <v>0</v>
      </c>
    </row>
    <row r="9" spans="1:4" ht="60" customHeight="1">
      <c r="A9" s="1" t="s">
        <v>31</v>
      </c>
      <c r="B9">
        <v>5</v>
      </c>
      <c r="C9" t="s">
        <v>20</v>
      </c>
      <c r="D9">
        <f t="shared" si="0"/>
        <v>0</v>
      </c>
    </row>
    <row r="11" spans="1:4" ht="13.5">
      <c r="A11" s="1" t="s">
        <v>21</v>
      </c>
      <c r="B11">
        <f>SUM(B3:B9)</f>
        <v>31</v>
      </c>
      <c r="D11">
        <f>SUM(D3:D9)</f>
        <v>4.5</v>
      </c>
    </row>
    <row r="12" spans="1:4" ht="13.5">
      <c r="A12" s="1" t="s">
        <v>22</v>
      </c>
      <c r="D12">
        <f>D11/B11</f>
        <v>0.14516129032258066</v>
      </c>
    </row>
    <row r="14" ht="13.5">
      <c r="A14" s="2" t="s">
        <v>5</v>
      </c>
    </row>
    <row r="15" spans="1:4" ht="13.5">
      <c r="A15" s="1" t="s">
        <v>7</v>
      </c>
      <c r="B15">
        <v>4</v>
      </c>
      <c r="C15" t="s">
        <v>20</v>
      </c>
      <c r="D15">
        <f>IF(C15="yes",$B15,IF(C15="no",0,$B15))</f>
        <v>0</v>
      </c>
    </row>
    <row r="16" spans="1:4" ht="13.5">
      <c r="A16" s="1" t="s">
        <v>8</v>
      </c>
      <c r="B16">
        <v>2</v>
      </c>
      <c r="C16" t="s">
        <v>20</v>
      </c>
      <c r="D16">
        <f>IF(C16="yes",$B16,IF(C16="no",0,$B16))</f>
        <v>0</v>
      </c>
    </row>
    <row r="17" spans="1:4" ht="13.5">
      <c r="A17" s="1" t="s">
        <v>6</v>
      </c>
      <c r="B17">
        <v>4</v>
      </c>
      <c r="C17" t="s">
        <v>20</v>
      </c>
      <c r="D17">
        <f>IF(C17="yes",$B17,IF(C17="no",0,$B17))</f>
        <v>0</v>
      </c>
    </row>
    <row r="18" spans="1:4" ht="13.5">
      <c r="A18" s="1" t="s">
        <v>8</v>
      </c>
      <c r="B18">
        <v>2</v>
      </c>
      <c r="C18" t="s">
        <v>20</v>
      </c>
      <c r="D18">
        <f>IF(C18="yes",$B18,IF(C18="no",0,$B18))</f>
        <v>0</v>
      </c>
    </row>
    <row r="20" spans="1:4" ht="13.5">
      <c r="A20" s="1" t="s">
        <v>21</v>
      </c>
      <c r="B20">
        <f>SUM(B15:B18)</f>
        <v>12</v>
      </c>
      <c r="D20">
        <f>SUM(D15:D18)</f>
        <v>0</v>
      </c>
    </row>
    <row r="21" spans="1:4" ht="13.5">
      <c r="A21" s="1" t="s">
        <v>22</v>
      </c>
      <c r="D21">
        <f>D20/B20</f>
        <v>0</v>
      </c>
    </row>
    <row r="23" ht="13.5">
      <c r="A23" s="2" t="s">
        <v>9</v>
      </c>
    </row>
    <row r="24" ht="13.5">
      <c r="A24" s="1" t="s">
        <v>10</v>
      </c>
    </row>
    <row r="25" spans="1:4" ht="13.5">
      <c r="A25" s="1" t="s">
        <v>11</v>
      </c>
      <c r="B25">
        <v>3</v>
      </c>
      <c r="C25" t="s">
        <v>20</v>
      </c>
      <c r="D25">
        <f>IF(C25="yes",$B25,IF(C25="no",0,$B25))</f>
        <v>0</v>
      </c>
    </row>
    <row r="26" spans="1:4" ht="13.5">
      <c r="A26" s="1" t="s">
        <v>12</v>
      </c>
      <c r="B26">
        <v>3</v>
      </c>
      <c r="C26" t="s">
        <v>66</v>
      </c>
      <c r="D26">
        <f aca="true" t="shared" si="1" ref="D26:D32">IF(C26="yes",$B26,IF(C26="no",0,$B26))</f>
        <v>3</v>
      </c>
    </row>
    <row r="27" spans="1:4" ht="13.5">
      <c r="A27" s="1" t="s">
        <v>13</v>
      </c>
      <c r="B27">
        <v>3</v>
      </c>
      <c r="C27" t="s">
        <v>20</v>
      </c>
      <c r="D27">
        <f t="shared" si="1"/>
        <v>0</v>
      </c>
    </row>
    <row r="28" spans="1:4" ht="13.5">
      <c r="A28" s="1" t="s">
        <v>37</v>
      </c>
      <c r="B28">
        <v>3</v>
      </c>
      <c r="C28" t="s">
        <v>20</v>
      </c>
      <c r="D28">
        <f t="shared" si="1"/>
        <v>0</v>
      </c>
    </row>
    <row r="29" spans="1:4" ht="13.5">
      <c r="A29" s="1" t="s">
        <v>38</v>
      </c>
      <c r="B29">
        <v>3</v>
      </c>
      <c r="C29" t="s">
        <v>20</v>
      </c>
      <c r="D29">
        <f t="shared" si="1"/>
        <v>0</v>
      </c>
    </row>
    <row r="30" spans="1:4" ht="13.5">
      <c r="A30" s="1" t="s">
        <v>24</v>
      </c>
      <c r="B30">
        <v>3</v>
      </c>
      <c r="C30" t="s">
        <v>20</v>
      </c>
      <c r="D30">
        <f t="shared" si="1"/>
        <v>0</v>
      </c>
    </row>
    <row r="31" spans="1:4" ht="13.5">
      <c r="A31" s="1" t="s">
        <v>14</v>
      </c>
      <c r="B31">
        <v>3</v>
      </c>
      <c r="C31" t="s">
        <v>66</v>
      </c>
      <c r="D31">
        <f>IF(C31="no",$B31,IF(C31="yes",0,$B31))</f>
        <v>0</v>
      </c>
    </row>
    <row r="32" spans="1:4" ht="42">
      <c r="A32" s="1" t="s">
        <v>35</v>
      </c>
      <c r="B32">
        <v>3</v>
      </c>
      <c r="C32" t="s">
        <v>66</v>
      </c>
      <c r="D32">
        <f t="shared" si="1"/>
        <v>3</v>
      </c>
    </row>
    <row r="34" spans="1:4" ht="13.5">
      <c r="A34" s="1" t="s">
        <v>21</v>
      </c>
      <c r="B34">
        <f>SUM(B24:B32)</f>
        <v>24</v>
      </c>
      <c r="D34">
        <f>SUM(D24:D32)</f>
        <v>6</v>
      </c>
    </row>
    <row r="35" spans="1:4" ht="13.5">
      <c r="A35" s="1" t="s">
        <v>22</v>
      </c>
      <c r="D35">
        <f>D34/B34</f>
        <v>0.25</v>
      </c>
    </row>
    <row r="37" ht="13.5">
      <c r="A37" s="2" t="s">
        <v>15</v>
      </c>
    </row>
    <row r="38" spans="1:4" ht="27.75">
      <c r="A38" s="1" t="s">
        <v>32</v>
      </c>
      <c r="B38">
        <v>5</v>
      </c>
      <c r="C38" t="s">
        <v>66</v>
      </c>
      <c r="D38">
        <f>IF(C38="yes",$B38,IF(C38="no",0,$B38))</f>
        <v>5</v>
      </c>
    </row>
    <row r="39" spans="1:4" ht="13.5">
      <c r="A39" s="1" t="s">
        <v>33</v>
      </c>
      <c r="B39">
        <v>3</v>
      </c>
      <c r="C39" t="s">
        <v>20</v>
      </c>
      <c r="D39">
        <f>IF(C39="yes",$B39,IF(C39="no",0,$B39))</f>
        <v>0</v>
      </c>
    </row>
    <row r="40" spans="1:4" ht="13.5">
      <c r="A40" s="1" t="s">
        <v>34</v>
      </c>
      <c r="B40">
        <v>2</v>
      </c>
      <c r="C40" t="s">
        <v>20</v>
      </c>
      <c r="D40">
        <f>IF(C40="yes",$B40,IF(C40="no",0,$B40))</f>
        <v>0</v>
      </c>
    </row>
    <row r="42" spans="1:4" ht="13.5">
      <c r="A42" s="1" t="s">
        <v>21</v>
      </c>
      <c r="B42">
        <f>SUM(B38:B40)</f>
        <v>10</v>
      </c>
      <c r="D42">
        <f>SUM(D38:D40)</f>
        <v>5</v>
      </c>
    </row>
    <row r="43" spans="1:4" ht="13.5">
      <c r="A43" s="1" t="s">
        <v>22</v>
      </c>
      <c r="D43">
        <f>D42/B42</f>
        <v>0.5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3" sqref="A3"/>
    </sheetView>
  </sheetViews>
  <sheetFormatPr defaultColWidth="11.421875" defaultRowHeight="15"/>
  <cols>
    <col min="1" max="1" width="47.28125" style="0" customWidth="1"/>
  </cols>
  <sheetData>
    <row r="1" spans="1:4" ht="13.5">
      <c r="A1" s="1" t="s">
        <v>41</v>
      </c>
      <c r="B1" t="s">
        <v>68</v>
      </c>
      <c r="C1" s="6">
        <v>1000</v>
      </c>
      <c r="D1" t="e">
        <f>+laptop</f>
        <v>#NAME?</v>
      </c>
    </row>
    <row r="2" spans="1:2" ht="13.5">
      <c r="A2" s="1" t="s">
        <v>63</v>
      </c>
      <c r="B2" t="s">
        <v>65</v>
      </c>
    </row>
    <row r="3" spans="1:2" ht="27.75">
      <c r="A3" s="1" t="s">
        <v>62</v>
      </c>
      <c r="B3" t="s">
        <v>64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Salvi</dc:creator>
  <cp:keywords/>
  <dc:description/>
  <cp:lastModifiedBy>Juan Antonio Alvarez</cp:lastModifiedBy>
  <dcterms:created xsi:type="dcterms:W3CDTF">2012-02-27T11:07:54Z</dcterms:created>
  <dcterms:modified xsi:type="dcterms:W3CDTF">2014-04-24T17:46:12Z</dcterms:modified>
  <cp:category/>
  <cp:version/>
  <cp:contentType/>
  <cp:contentStatus/>
</cp:coreProperties>
</file>